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FAF0D33-AC79-49D6-B9A3-F026801DDE0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見積もり書" sheetId="37" r:id="rId1"/>
  </sheets>
  <definedNames>
    <definedName name="_xlnm.Print_Area" localSheetId="0">見積もり書!$A$1:$N$34</definedName>
    <definedName name="ｱ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37" l="1"/>
  <c r="J17" i="37"/>
  <c r="I18" i="37"/>
  <c r="J18" i="37"/>
  <c r="I19" i="37"/>
  <c r="J19" i="37"/>
  <c r="I20" i="37"/>
  <c r="J20" i="37"/>
  <c r="I21" i="37"/>
  <c r="J21" i="37"/>
  <c r="I22" i="37"/>
  <c r="J22" i="37"/>
  <c r="I23" i="37"/>
  <c r="J23" i="37"/>
  <c r="J13" i="37"/>
  <c r="J14" i="37"/>
  <c r="J15" i="37"/>
  <c r="J16" i="37"/>
  <c r="J12" i="37"/>
  <c r="I13" i="37"/>
  <c r="I14" i="37"/>
  <c r="I15" i="37"/>
  <c r="I16" i="37"/>
  <c r="I12" i="37"/>
  <c r="N1" i="37"/>
</calcChain>
</file>

<file path=xl/sharedStrings.xml><?xml version="1.0" encoding="utf-8"?>
<sst xmlns="http://schemas.openxmlformats.org/spreadsheetml/2006/main" count="119" uniqueCount="96">
  <si>
    <t>御　　見　　積　　書</t>
    <rPh sb="0" eb="10">
      <t>オミツモリショ</t>
    </rPh>
    <phoneticPr fontId="1"/>
  </si>
  <si>
    <t>御中</t>
    <rPh sb="0" eb="2">
      <t>オンチュウ</t>
    </rPh>
    <phoneticPr fontId="1"/>
  </si>
  <si>
    <t>様</t>
    <rPh sb="0" eb="1">
      <t>サマ</t>
    </rPh>
    <phoneticPr fontId="1"/>
  </si>
  <si>
    <t>下記の通りお見積り申し上げます。</t>
    <rPh sb="0" eb="2">
      <t>カキ</t>
    </rPh>
    <rPh sb="3" eb="4">
      <t>トオ</t>
    </rPh>
    <rPh sb="6" eb="8">
      <t>ミツ</t>
    </rPh>
    <rPh sb="9" eb="10">
      <t>モウ</t>
    </rPh>
    <rPh sb="11" eb="12">
      <t>ア</t>
    </rPh>
    <phoneticPr fontId="1"/>
  </si>
  <si>
    <t>メーカー名</t>
    <rPh sb="4" eb="5">
      <t>メイ</t>
    </rPh>
    <phoneticPr fontId="1"/>
  </si>
  <si>
    <t>規　　格</t>
    <rPh sb="0" eb="4">
      <t>キカク</t>
    </rPh>
    <phoneticPr fontId="1"/>
  </si>
  <si>
    <t>商　　品　　名</t>
    <rPh sb="0" eb="7">
      <t>ショウヒンメイ</t>
    </rPh>
    <phoneticPr fontId="1"/>
  </si>
  <si>
    <t>賞味期間</t>
    <rPh sb="0" eb="2">
      <t>ショウミ</t>
    </rPh>
    <rPh sb="2" eb="4">
      <t>キカン</t>
    </rPh>
    <phoneticPr fontId="1"/>
  </si>
  <si>
    <t>掛け率</t>
    <rPh sb="0" eb="1">
      <t>カ</t>
    </rPh>
    <rPh sb="2" eb="3">
      <t>リツ</t>
    </rPh>
    <phoneticPr fontId="1"/>
  </si>
  <si>
    <t>納品価格に別途、消費税がかかります。</t>
    <rPh sb="0" eb="2">
      <t>ノウヒン</t>
    </rPh>
    <rPh sb="2" eb="4">
      <t>カカク</t>
    </rPh>
    <rPh sb="5" eb="7">
      <t>ベット</t>
    </rPh>
    <rPh sb="8" eb="11">
      <t>ショウヒゼイ</t>
    </rPh>
    <phoneticPr fontId="1"/>
  </si>
  <si>
    <t>お取引様各位</t>
    <rPh sb="1" eb="3">
      <t>トリヒキ</t>
    </rPh>
    <rPh sb="3" eb="4">
      <t>サマ</t>
    </rPh>
    <rPh sb="4" eb="6">
      <t>カクイ</t>
    </rPh>
    <phoneticPr fontId="1"/>
  </si>
  <si>
    <t>ご担当者</t>
    <rPh sb="1" eb="4">
      <t>タントウシャ</t>
    </rPh>
    <phoneticPr fontId="1"/>
  </si>
  <si>
    <t>参考上代</t>
    <rPh sb="0" eb="2">
      <t>サンコウ</t>
    </rPh>
    <rPh sb="2" eb="4">
      <t>ジョウダイ</t>
    </rPh>
    <phoneticPr fontId="1"/>
  </si>
  <si>
    <t>画像はイメージです　現物を優先いたします</t>
    <rPh sb="0" eb="20">
      <t>ガゾウ</t>
    </rPh>
    <phoneticPr fontId="20"/>
  </si>
  <si>
    <t>ＪＡＮコード</t>
  </si>
  <si>
    <t>納　価（税別）</t>
    <rPh sb="0" eb="1">
      <t>ノウ</t>
    </rPh>
    <rPh sb="2" eb="3">
      <t>カ</t>
    </rPh>
    <rPh sb="4" eb="6">
      <t>ゼイベツ</t>
    </rPh>
    <phoneticPr fontId="1"/>
  </si>
  <si>
    <t>ケース入り数</t>
    <rPh sb="3" eb="4">
      <t>イ</t>
    </rPh>
    <rPh sb="5" eb="6">
      <t>スウ</t>
    </rPh>
    <phoneticPr fontId="1"/>
  </si>
  <si>
    <t>入　数</t>
    <rPh sb="0" eb="1">
      <t>ニュウ</t>
    </rPh>
    <rPh sb="2" eb="3">
      <t>スウ</t>
    </rPh>
    <phoneticPr fontId="1"/>
  </si>
  <si>
    <t>在庫数</t>
    <rPh sb="0" eb="2">
      <t>ザイコ</t>
    </rPh>
    <rPh sb="2" eb="3">
      <t>スウ</t>
    </rPh>
    <phoneticPr fontId="1"/>
  </si>
  <si>
    <r>
      <t>件　名　</t>
    </r>
    <r>
      <rPr>
        <b/>
        <sz val="14"/>
        <color indexed="10"/>
        <rFont val="ＭＳ Ｐゴシック"/>
        <family val="3"/>
        <charset val="128"/>
      </rPr>
      <t>　数量限定品</t>
    </r>
    <rPh sb="0" eb="1">
      <t>ケン</t>
    </rPh>
    <rPh sb="2" eb="3">
      <t>ナ</t>
    </rPh>
    <rPh sb="5" eb="7">
      <t>スウリョウ</t>
    </rPh>
    <rPh sb="7" eb="9">
      <t>ゲンテイ</t>
    </rPh>
    <rPh sb="9" eb="10">
      <t>ヒン</t>
    </rPh>
    <phoneticPr fontId="1"/>
  </si>
  <si>
    <t>ご注文数</t>
    <rPh sb="1" eb="3">
      <t>チュウモン</t>
    </rPh>
    <rPh sb="3" eb="4">
      <t>スウ</t>
    </rPh>
    <phoneticPr fontId="1"/>
  </si>
  <si>
    <t>（8％税込）</t>
    <rPh sb="3" eb="4">
      <t>ゼイ</t>
    </rPh>
    <rPh sb="4" eb="5">
      <t>コミ</t>
    </rPh>
    <phoneticPr fontId="1"/>
  </si>
  <si>
    <t>道南食品</t>
    <rPh sb="0" eb="2">
      <t>ドウナン</t>
    </rPh>
    <rPh sb="2" eb="4">
      <t>ショクヒン</t>
    </rPh>
    <phoneticPr fontId="1"/>
  </si>
  <si>
    <t>102G北海道メロンサイコロキャラメル袋</t>
  </si>
  <si>
    <t>２粒北海道メロンサイコロキャラメル</t>
  </si>
  <si>
    <t>富良野メロンサイコロキャラメル5本入り</t>
  </si>
  <si>
    <t>北海道限定ヨーグルトキャラメル</t>
  </si>
  <si>
    <t>北海道バターキャラメル</t>
  </si>
  <si>
    <t>１０２ｇ
（標準2粒×9箱）</t>
  </si>
  <si>
    <t>2粒</t>
  </si>
  <si>
    <t>10粒（2粒×5箱）
×5本</t>
  </si>
  <si>
    <t>１８粒入</t>
  </si>
  <si>
    <t>１２６ｇ</t>
  </si>
  <si>
    <t>１５</t>
  </si>
  <si>
    <t>15</t>
  </si>
  <si>
    <t>２５×１２</t>
  </si>
  <si>
    <t>300</t>
  </si>
  <si>
    <t>５×３</t>
  </si>
  <si>
    <t>１０×１２</t>
  </si>
  <si>
    <t>120</t>
  </si>
  <si>
    <t>１０×４</t>
  </si>
  <si>
    <t>40</t>
  </si>
  <si>
    <t>３８０</t>
  </si>
  <si>
    <t>４４</t>
  </si>
  <si>
    <t>８００</t>
  </si>
  <si>
    <t>１５０</t>
  </si>
  <si>
    <t>３００</t>
  </si>
  <si>
    <t>4974888202329</t>
  </si>
  <si>
    <t>4974888202428</t>
  </si>
  <si>
    <t>4974888202138</t>
  </si>
  <si>
    <t>4974888202152</t>
  </si>
  <si>
    <t>4974888201810</t>
  </si>
  <si>
    <t>2021年10月</t>
    <rPh sb="4" eb="5">
      <t>ネン</t>
    </rPh>
    <rPh sb="7" eb="8">
      <t>ガツ</t>
    </rPh>
    <phoneticPr fontId="8"/>
  </si>
  <si>
    <t>2021年8月</t>
    <rPh sb="4" eb="5">
      <t>ネン</t>
    </rPh>
    <rPh sb="6" eb="7">
      <t>ガツ</t>
    </rPh>
    <phoneticPr fontId="8"/>
  </si>
  <si>
    <t>2021年11月</t>
    <rPh sb="4" eb="5">
      <t>ネン</t>
    </rPh>
    <rPh sb="7" eb="8">
      <t>ガツ</t>
    </rPh>
    <phoneticPr fontId="8"/>
  </si>
  <si>
    <t>39Gまるっと北海道いちご　ホワイトチョコレート</t>
  </si>
  <si>
    <t>32Gまるっと北海道いちご　ミルクチョコレート</t>
  </si>
  <si>
    <t>116G北海道苺トリュフブラン</t>
  </si>
  <si>
    <t>58G北海道苺トリュフブラン</t>
  </si>
  <si>
    <t>53G北海道苺トリュフノワール</t>
  </si>
  <si>
    <t>60G北海道濃～い牛乳チョコレート</t>
  </si>
  <si>
    <t>30G黄金のとうもろこしチョコレート</t>
  </si>
  <si>
    <t>３９ｇ</t>
  </si>
  <si>
    <t>３２ｇ</t>
  </si>
  <si>
    <t>１１６ｇ</t>
  </si>
  <si>
    <t>５８ｇ</t>
  </si>
  <si>
    <t>５３ｇ</t>
  </si>
  <si>
    <t>６０ｇ</t>
  </si>
  <si>
    <t>３０ｇ</t>
  </si>
  <si>
    <t>４×１２</t>
  </si>
  <si>
    <t>48</t>
  </si>
  <si>
    <t>１０×２</t>
  </si>
  <si>
    <t>20</t>
  </si>
  <si>
    <t>６×８</t>
  </si>
  <si>
    <t>１５×２</t>
  </si>
  <si>
    <t>30</t>
  </si>
  <si>
    <t>8×１２</t>
  </si>
  <si>
    <t>96</t>
  </si>
  <si>
    <t>３５０</t>
  </si>
  <si>
    <t>８６４</t>
  </si>
  <si>
    <t>４３２</t>
  </si>
  <si>
    <t>４４０</t>
  </si>
  <si>
    <t>１９０</t>
  </si>
  <si>
    <t>4974888202220</t>
  </si>
  <si>
    <t>4974888202237</t>
  </si>
  <si>
    <t>4974888202381</t>
  </si>
  <si>
    <t>4974888202398</t>
  </si>
  <si>
    <t>4974888202404</t>
  </si>
  <si>
    <t>4974888202442</t>
  </si>
  <si>
    <t>4974888202497</t>
  </si>
  <si>
    <t>2021年9月21日</t>
    <rPh sb="4" eb="5">
      <t>ネン</t>
    </rPh>
    <rPh sb="6" eb="7">
      <t>ガツ</t>
    </rPh>
    <rPh sb="9" eb="10">
      <t>ニチ</t>
    </rPh>
    <phoneticPr fontId="8"/>
  </si>
  <si>
    <t>2021年9月15日</t>
    <rPh sb="4" eb="5">
      <t>ネン</t>
    </rPh>
    <rPh sb="6" eb="7">
      <t>ガツ</t>
    </rPh>
    <rPh sb="9" eb="10">
      <t>ニチ</t>
    </rPh>
    <phoneticPr fontId="8"/>
  </si>
  <si>
    <t>2021年7月30日</t>
    <rPh sb="4" eb="5">
      <t>ネン</t>
    </rPh>
    <rPh sb="6" eb="7">
      <t>ガツ</t>
    </rPh>
    <rPh sb="9" eb="10">
      <t>ニチ</t>
    </rPh>
    <phoneticPr fontId="8"/>
  </si>
  <si>
    <t>北海道～九州　混載5ｃ/ｓ～</t>
    <rPh sb="0" eb="3">
      <t>ホッカイドウ</t>
    </rPh>
    <rPh sb="4" eb="6">
      <t>キュウシュウ</t>
    </rPh>
    <rPh sb="7" eb="9">
      <t>コンサイ</t>
    </rPh>
    <phoneticPr fontId="1"/>
  </si>
  <si>
    <r>
      <t>関東～九州は</t>
    </r>
    <r>
      <rPr>
        <b/>
        <sz val="14"/>
        <rFont val="ＭＳ Ｐゴシック"/>
        <family val="3"/>
        <charset val="128"/>
      </rPr>
      <t>チョコレートはクール配送</t>
    </r>
    <rPh sb="0" eb="2">
      <t>カントウ</t>
    </rPh>
    <rPh sb="3" eb="5">
      <t>キュウシュウ</t>
    </rPh>
    <rPh sb="16" eb="18">
      <t>ハイソウ</t>
    </rPh>
    <phoneticPr fontId="1"/>
  </si>
  <si>
    <t>菓子卸センター坂下商店</t>
    <rPh sb="0" eb="3">
      <t>カシオロシ</t>
    </rPh>
    <rPh sb="7" eb="11">
      <t>サカシタショウテン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</si>
</sst>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&quot; $&quot;;\-#,##0.00&quot; $&quot;"/>
    <numFmt numFmtId="177" formatCode="_ &quot;¥&quot;\ * #,##0.00_ ;_ &quot;¥&quot;\ * \-#,##0.00_ ;_ &quot;¥&quot;\ * &quot;-&quot;??_ ;_ @_ "/>
    <numFmt numFmtId="178" formatCode="yyyy&quot;年&quot;m&quot;月&quot;d&quot;日&quot;;@"/>
    <numFmt numFmtId="179" formatCode="0000000000000"/>
    <numFmt numFmtId="180" formatCode="0&quot;個&quot;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6"/>
      <name val="標準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HGSｺﾞｼｯｸM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177" fontId="2" fillId="0" borderId="0" applyFill="0" applyBorder="0" applyAlignment="0"/>
    <xf numFmtId="38" fontId="3" fillId="2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0" fontId="3" fillId="3" borderId="3" applyNumberFormat="0" applyBorder="0" applyAlignment="0" applyProtection="0"/>
    <xf numFmtId="1" fontId="5" fillId="0" borderId="0" applyProtection="0">
      <protection locked="0"/>
    </xf>
    <xf numFmtId="176" fontId="6" fillId="0" borderId="0"/>
    <xf numFmtId="0" fontId="7" fillId="0" borderId="0"/>
    <xf numFmtId="10" fontId="7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0" fontId="9" fillId="0" borderId="4">
      <alignment horizontal="center"/>
    </xf>
    <xf numFmtId="40" fontId="10" fillId="0" borderId="5" applyFont="0" applyFill="0" applyBorder="0" applyAlignment="0">
      <alignment horizontal="right"/>
    </xf>
    <xf numFmtId="0" fontId="17" fillId="0" borderId="0">
      <alignment vertical="center"/>
    </xf>
    <xf numFmtId="0" fontId="2" fillId="0" borderId="0"/>
  </cellStyleXfs>
  <cellXfs count="103">
    <xf numFmtId="0" fontId="0" fillId="0" borderId="0" xfId="0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right"/>
    </xf>
    <xf numFmtId="0" fontId="12" fillId="4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0" fillId="4" borderId="0" xfId="0" applyFill="1" applyAlignment="1"/>
    <xf numFmtId="0" fontId="13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12" fillId="4" borderId="0" xfId="0" applyFont="1" applyFill="1" applyBorder="1" applyAlignment="1">
      <alignment vertical="center"/>
    </xf>
    <xf numFmtId="178" fontId="0" fillId="4" borderId="0" xfId="0" applyNumberFormat="1" applyFill="1" applyAlignment="1">
      <alignment horizontal="right"/>
    </xf>
    <xf numFmtId="178" fontId="0" fillId="4" borderId="0" xfId="0" applyNumberFormat="1" applyFill="1"/>
    <xf numFmtId="178" fontId="0" fillId="4" borderId="0" xfId="0" applyNumberFormat="1" applyFill="1" applyAlignment="1"/>
    <xf numFmtId="0" fontId="15" fillId="4" borderId="7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left" vertical="center" shrinkToFit="1"/>
    </xf>
    <xf numFmtId="0" fontId="14" fillId="4" borderId="8" xfId="0" applyFont="1" applyFill="1" applyBorder="1" applyAlignment="1">
      <alignment horizontal="center" vertical="center"/>
    </xf>
    <xf numFmtId="0" fontId="0" fillId="4" borderId="9" xfId="0" applyFill="1" applyBorder="1" applyAlignment="1"/>
    <xf numFmtId="0" fontId="12" fillId="5" borderId="11" xfId="0" applyNumberFormat="1" applyFont="1" applyFill="1" applyBorder="1" applyAlignment="1">
      <alignment horizontal="center" vertical="center"/>
    </xf>
    <xf numFmtId="0" fontId="0" fillId="4" borderId="0" xfId="0" applyFill="1" applyBorder="1" applyAlignment="1"/>
    <xf numFmtId="0" fontId="0" fillId="4" borderId="0" xfId="0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9" fontId="0" fillId="4" borderId="0" xfId="0" applyNumberFormat="1" applyFill="1" applyAlignment="1">
      <alignment horizontal="right"/>
    </xf>
    <xf numFmtId="9" fontId="0" fillId="4" borderId="0" xfId="0" applyNumberFormat="1" applyFill="1"/>
    <xf numFmtId="9" fontId="0" fillId="4" borderId="0" xfId="0" applyNumberFormat="1" applyFill="1" applyAlignment="1"/>
    <xf numFmtId="0" fontId="15" fillId="4" borderId="12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179" fontId="21" fillId="5" borderId="10" xfId="13" applyNumberFormat="1" applyFont="1" applyFill="1" applyBorder="1" applyAlignment="1">
      <alignment horizontal="center" vertical="center" shrinkToFit="1"/>
    </xf>
    <xf numFmtId="0" fontId="13" fillId="4" borderId="14" xfId="0" applyFont="1" applyFill="1" applyBorder="1" applyAlignment="1">
      <alignment vertical="center"/>
    </xf>
    <xf numFmtId="0" fontId="14" fillId="4" borderId="15" xfId="0" applyFont="1" applyFill="1" applyBorder="1" applyAlignment="1">
      <alignment horizontal="center" vertical="center"/>
    </xf>
    <xf numFmtId="9" fontId="13" fillId="4" borderId="8" xfId="0" applyNumberFormat="1" applyFont="1" applyFill="1" applyBorder="1" applyAlignment="1">
      <alignment horizontal="center" vertical="center"/>
    </xf>
    <xf numFmtId="178" fontId="13" fillId="4" borderId="15" xfId="0" applyNumberFormat="1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178" fontId="23" fillId="5" borderId="13" xfId="0" applyNumberFormat="1" applyFont="1" applyFill="1" applyBorder="1" applyAlignment="1">
      <alignment horizontal="center" vertical="center" shrinkToFit="1"/>
    </xf>
    <xf numFmtId="0" fontId="0" fillId="4" borderId="0" xfId="0" applyFont="1" applyFill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179" fontId="21" fillId="5" borderId="19" xfId="13" applyNumberFormat="1" applyFont="1" applyFill="1" applyBorder="1" applyAlignment="1">
      <alignment horizontal="center" vertical="center" shrinkToFit="1"/>
    </xf>
    <xf numFmtId="0" fontId="12" fillId="5" borderId="20" xfId="0" applyNumberFormat="1" applyFont="1" applyFill="1" applyBorder="1" applyAlignment="1">
      <alignment horizontal="center" vertical="center"/>
    </xf>
    <xf numFmtId="180" fontId="0" fillId="4" borderId="0" xfId="0" applyNumberFormat="1" applyFill="1"/>
    <xf numFmtId="180" fontId="13" fillId="4" borderId="8" xfId="0" applyNumberFormat="1" applyFont="1" applyFill="1" applyBorder="1" applyAlignment="1">
      <alignment horizontal="center" vertical="center"/>
    </xf>
    <xf numFmtId="180" fontId="12" fillId="5" borderId="19" xfId="0" applyNumberFormat="1" applyFont="1" applyFill="1" applyBorder="1" applyAlignment="1">
      <alignment horizontal="center" vertical="center"/>
    </xf>
    <xf numFmtId="180" fontId="12" fillId="5" borderId="10" xfId="0" applyNumberFormat="1" applyFont="1" applyFill="1" applyBorder="1" applyAlignment="1">
      <alignment horizontal="center" vertical="center"/>
    </xf>
    <xf numFmtId="0" fontId="26" fillId="4" borderId="0" xfId="0" applyNumberFormat="1" applyFont="1" applyFill="1" applyAlignment="1">
      <alignment horizontal="center" vertical="center"/>
    </xf>
    <xf numFmtId="0" fontId="24" fillId="5" borderId="10" xfId="0" applyNumberFormat="1" applyFont="1" applyFill="1" applyBorder="1" applyAlignment="1">
      <alignment horizontal="center" vertical="center"/>
    </xf>
    <xf numFmtId="0" fontId="27" fillId="4" borderId="16" xfId="0" applyNumberFormat="1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left" vertical="center" wrapText="1" shrinkToFit="1"/>
    </xf>
    <xf numFmtId="0" fontId="13" fillId="5" borderId="3" xfId="0" applyFont="1" applyFill="1" applyBorder="1" applyAlignment="1">
      <alignment horizontal="left" vertical="center" wrapText="1" shrinkToFit="1"/>
    </xf>
    <xf numFmtId="0" fontId="19" fillId="4" borderId="0" xfId="0" applyFont="1" applyFill="1" applyAlignment="1">
      <alignment horizontal="center" vertical="center" shrinkToFit="1"/>
    </xf>
    <xf numFmtId="0" fontId="14" fillId="4" borderId="0" xfId="14" applyFont="1" applyFill="1" applyAlignment="1">
      <alignment horizontal="center" vertical="center"/>
    </xf>
    <xf numFmtId="178" fontId="13" fillId="4" borderId="6" xfId="0" applyNumberFormat="1" applyFont="1" applyFill="1" applyBorder="1" applyAlignment="1">
      <alignment horizontal="center" vertical="center"/>
    </xf>
    <xf numFmtId="0" fontId="18" fillId="5" borderId="18" xfId="0" applyNumberFormat="1" applyFont="1" applyFill="1" applyBorder="1" applyAlignment="1">
      <alignment horizontal="center" vertical="center"/>
    </xf>
    <xf numFmtId="0" fontId="24" fillId="5" borderId="19" xfId="0" applyNumberFormat="1" applyFont="1" applyFill="1" applyBorder="1" applyAlignment="1">
      <alignment horizontal="center" vertical="center"/>
    </xf>
    <xf numFmtId="178" fontId="23" fillId="5" borderId="20" xfId="0" applyNumberFormat="1" applyFont="1" applyFill="1" applyBorder="1" applyAlignment="1">
      <alignment horizontal="center" vertical="center" shrinkToFit="1"/>
    </xf>
    <xf numFmtId="0" fontId="18" fillId="5" borderId="21" xfId="0" applyNumberFormat="1" applyFont="1" applyFill="1" applyBorder="1" applyAlignment="1">
      <alignment horizontal="center" vertical="center"/>
    </xf>
    <xf numFmtId="9" fontId="25" fillId="5" borderId="22" xfId="13" applyNumberFormat="1" applyFont="1" applyFill="1" applyBorder="1" applyAlignment="1">
      <alignment horizontal="center" vertical="center" shrinkToFit="1"/>
    </xf>
    <xf numFmtId="9" fontId="25" fillId="5" borderId="3" xfId="13" applyNumberFormat="1" applyFont="1" applyFill="1" applyBorder="1" applyAlignment="1">
      <alignment horizontal="center" vertical="center" shrinkToFit="1"/>
    </xf>
    <xf numFmtId="0" fontId="13" fillId="5" borderId="3" xfId="0" applyFont="1" applyFill="1" applyBorder="1" applyAlignment="1">
      <alignment horizontal="center" vertical="center" wrapText="1"/>
    </xf>
    <xf numFmtId="0" fontId="28" fillId="5" borderId="19" xfId="0" applyFont="1" applyFill="1" applyBorder="1" applyAlignment="1">
      <alignment horizontal="center" vertical="center" wrapText="1"/>
    </xf>
    <xf numFmtId="0" fontId="12" fillId="5" borderId="22" xfId="0" applyNumberFormat="1" applyFont="1" applyFill="1" applyBorder="1" applyAlignment="1">
      <alignment horizontal="center" vertical="center"/>
    </xf>
    <xf numFmtId="0" fontId="12" fillId="5" borderId="10" xfId="0" applyNumberFormat="1" applyFont="1" applyFill="1" applyBorder="1" applyAlignment="1">
      <alignment horizontal="center" vertical="center"/>
    </xf>
    <xf numFmtId="0" fontId="12" fillId="5" borderId="3" xfId="0" applyNumberFormat="1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2" xfId="0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left" vertical="center"/>
    </xf>
    <xf numFmtId="0" fontId="12" fillId="4" borderId="6" xfId="0" applyFont="1" applyFill="1" applyBorder="1" applyAlignment="1">
      <alignment horizontal="left"/>
    </xf>
    <xf numFmtId="0" fontId="30" fillId="4" borderId="0" xfId="0" applyFont="1" applyFill="1" applyAlignment="1">
      <alignment horizontal="left" vertical="center" shrinkToFit="1"/>
    </xf>
    <xf numFmtId="0" fontId="12" fillId="4" borderId="0" xfId="0" applyFont="1" applyFill="1" applyAlignment="1">
      <alignment horizontal="left" vertical="center" shrinkToFit="1"/>
    </xf>
    <xf numFmtId="0" fontId="19" fillId="5" borderId="0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left"/>
    </xf>
    <xf numFmtId="179" fontId="21" fillId="6" borderId="10" xfId="13" applyNumberFormat="1" applyFont="1" applyFill="1" applyBorder="1" applyAlignment="1">
      <alignment horizontal="center" vertical="center" shrinkToFit="1"/>
    </xf>
    <xf numFmtId="0" fontId="15" fillId="6" borderId="1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left" vertical="center" wrapText="1" shrinkToFit="1"/>
    </xf>
    <xf numFmtId="0" fontId="12" fillId="6" borderId="10" xfId="0" applyFont="1" applyFill="1" applyBorder="1" applyAlignment="1">
      <alignment horizontal="center" vertical="center"/>
    </xf>
    <xf numFmtId="180" fontId="12" fillId="6" borderId="10" xfId="0" applyNumberFormat="1" applyFont="1" applyFill="1" applyBorder="1" applyAlignment="1">
      <alignment horizontal="center" vertical="center"/>
    </xf>
    <xf numFmtId="0" fontId="24" fillId="6" borderId="10" xfId="0" applyNumberFormat="1" applyFont="1" applyFill="1" applyBorder="1" applyAlignment="1">
      <alignment horizontal="center" vertical="center"/>
    </xf>
    <xf numFmtId="0" fontId="12" fillId="6" borderId="3" xfId="0" applyNumberFormat="1" applyFont="1" applyFill="1" applyBorder="1" applyAlignment="1">
      <alignment horizontal="center" vertical="center"/>
    </xf>
    <xf numFmtId="9" fontId="25" fillId="6" borderId="3" xfId="13" applyNumberFormat="1" applyFont="1" applyFill="1" applyBorder="1" applyAlignment="1">
      <alignment horizontal="center" vertical="center" shrinkToFit="1"/>
    </xf>
    <xf numFmtId="178" fontId="23" fillId="6" borderId="13" xfId="0" applyNumberFormat="1" applyFont="1" applyFill="1" applyBorder="1" applyAlignment="1">
      <alignment horizontal="center" vertical="center" shrinkToFit="1"/>
    </xf>
    <xf numFmtId="0" fontId="12" fillId="6" borderId="11" xfId="0" applyNumberFormat="1" applyFont="1" applyFill="1" applyBorder="1" applyAlignment="1">
      <alignment horizontal="center" vertical="center"/>
    </xf>
    <xf numFmtId="0" fontId="18" fillId="6" borderId="18" xfId="0" applyNumberFormat="1" applyFont="1" applyFill="1" applyBorder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</cellXfs>
  <cellStyles count="15">
    <cellStyle name="Calc Currency (0)" xfId="1" xr:uid="{00000000-0005-0000-0000-000000000000}"/>
    <cellStyle name="Grey" xfId="2" xr:uid="{00000000-0005-0000-0000-000001000000}"/>
    <cellStyle name="Header1" xfId="3" xr:uid="{00000000-0005-0000-0000-000002000000}"/>
    <cellStyle name="Header2" xfId="4" xr:uid="{00000000-0005-0000-0000-000003000000}"/>
    <cellStyle name="Input [yellow]" xfId="5" xr:uid="{00000000-0005-0000-0000-000004000000}"/>
    <cellStyle name="KWE標準" xfId="6" xr:uid="{00000000-0005-0000-0000-000005000000}"/>
    <cellStyle name="Normal - Style1" xfId="7" xr:uid="{00000000-0005-0000-0000-000006000000}"/>
    <cellStyle name="Normal_#18-Internet" xfId="8" xr:uid="{00000000-0005-0000-0000-000007000000}"/>
    <cellStyle name="Percent [2]" xfId="9" xr:uid="{00000000-0005-0000-0000-000008000000}"/>
    <cellStyle name="PSChar" xfId="10" xr:uid="{00000000-0005-0000-0000-000009000000}"/>
    <cellStyle name="PSHeading" xfId="11" xr:uid="{00000000-0005-0000-0000-00000A000000}"/>
    <cellStyle name="桁区切り [0.0]" xfId="12" xr:uid="{00000000-0005-0000-0000-00000B000000}"/>
    <cellStyle name="標準" xfId="0" builtinId="0"/>
    <cellStyle name="標準 2 2" xfId="13" xr:uid="{00000000-0005-0000-0000-00000D000000}"/>
    <cellStyle name="標準_メガドン.キホーテ旭川店様Ｈ２５.5月8日お見積_メガドン.キホーテ旭川店様Ｈ２５.９月４日お見積_ドンコホーテ様８月お見積1弾" xfId="14" xr:uid="{00000000-0005-0000-0000-00000E0000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290454</xdr:colOff>
      <xdr:row>23</xdr:row>
      <xdr:rowOff>146648</xdr:rowOff>
    </xdr:from>
    <xdr:to>
      <xdr:col>9</xdr:col>
      <xdr:colOff>4405</xdr:colOff>
      <xdr:row>28</xdr:row>
      <xdr:rowOff>203200</xdr:rowOff>
    </xdr:to>
    <xdr:pic>
      <xdr:nvPicPr>
        <xdr:cNvPr id="3" name="図 17">
          <a:extLst>
            <a:ext uri="{FF2B5EF4-FFF2-40B4-BE49-F238E27FC236}">
              <a16:creationId xmlns:a16="http://schemas.microsoft.com/office/drawing/2014/main" id="{541AE1D1-3CB4-480C-B0D4-105B0C2D25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608954" y="7169748"/>
          <a:ext cx="862031" cy="1961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1856329</xdr:colOff>
      <xdr:row>23</xdr:row>
      <xdr:rowOff>231738</xdr:rowOff>
    </xdr:from>
    <xdr:to>
      <xdr:col>6</xdr:col>
      <xdr:colOff>166214</xdr:colOff>
      <xdr:row>28</xdr:row>
      <xdr:rowOff>127000</xdr:rowOff>
    </xdr:to>
    <xdr:pic>
      <xdr:nvPicPr>
        <xdr:cNvPr id="4" name="図 28">
          <a:extLst>
            <a:ext uri="{FF2B5EF4-FFF2-40B4-BE49-F238E27FC236}">
              <a16:creationId xmlns:a16="http://schemas.microsoft.com/office/drawing/2014/main" id="{990BFAFF-30F5-4F07-8B8B-02049D2A16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901029" y="8778838"/>
          <a:ext cx="2361185" cy="1800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23</xdr:row>
      <xdr:rowOff>131968</xdr:rowOff>
    </xdr:from>
    <xdr:to>
      <xdr:col>2</xdr:col>
      <xdr:colOff>641313</xdr:colOff>
      <xdr:row>28</xdr:row>
      <xdr:rowOff>203200</xdr:rowOff>
    </xdr:to>
    <xdr:pic>
      <xdr:nvPicPr>
        <xdr:cNvPr id="5" name="図 37">
          <a:extLst>
            <a:ext uri="{FF2B5EF4-FFF2-40B4-BE49-F238E27FC236}">
              <a16:creationId xmlns:a16="http://schemas.microsoft.com/office/drawing/2014/main" id="{6CBFBFC9-0D9A-4AD4-9DB2-D494B136E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2900" y="8679068"/>
          <a:ext cx="1530313" cy="1976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735161</xdr:colOff>
      <xdr:row>23</xdr:row>
      <xdr:rowOff>165838</xdr:rowOff>
    </xdr:from>
    <xdr:to>
      <xdr:col>3</xdr:col>
      <xdr:colOff>1816398</xdr:colOff>
      <xdr:row>28</xdr:row>
      <xdr:rowOff>25399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7C06DE9-3106-4EB2-98CA-6450945807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rot="16200000">
          <a:off x="2031799" y="8648200"/>
          <a:ext cx="1764561" cy="1894037"/>
        </a:xfrm>
        <a:prstGeom prst="ellipse">
          <a:avLst/>
        </a:prstGeom>
      </xdr:spPr>
    </xdr:pic>
    <xdr:clientData/>
  </xdr:twoCellAnchor>
  <xdr:twoCellAnchor editAs="oneCell">
    <xdr:from>
      <xdr:col>6</xdr:col>
      <xdr:colOff>836221</xdr:colOff>
      <xdr:row>23</xdr:row>
      <xdr:rowOff>121546</xdr:rowOff>
    </xdr:from>
    <xdr:to>
      <xdr:col>7</xdr:col>
      <xdr:colOff>814481</xdr:colOff>
      <xdr:row>28</xdr:row>
      <xdr:rowOff>152399</xdr:rowOff>
    </xdr:to>
    <xdr:pic>
      <xdr:nvPicPr>
        <xdr:cNvPr id="10" name="図 110">
          <a:extLst>
            <a:ext uri="{FF2B5EF4-FFF2-40B4-BE49-F238E27FC236}">
              <a16:creationId xmlns:a16="http://schemas.microsoft.com/office/drawing/2014/main" id="{750B80EE-1EA5-417F-9A43-92B389832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932221" y="7144646"/>
          <a:ext cx="1108560" cy="1935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50800</xdr:colOff>
      <xdr:row>29</xdr:row>
      <xdr:rowOff>174539</xdr:rowOff>
    </xdr:from>
    <xdr:to>
      <xdr:col>6</xdr:col>
      <xdr:colOff>736674</xdr:colOff>
      <xdr:row>33</xdr:row>
      <xdr:rowOff>152400</xdr:rowOff>
    </xdr:to>
    <xdr:pic>
      <xdr:nvPicPr>
        <xdr:cNvPr id="12" name="図 4">
          <a:extLst>
            <a:ext uri="{FF2B5EF4-FFF2-40B4-BE49-F238E27FC236}">
              <a16:creationId xmlns:a16="http://schemas.microsoft.com/office/drawing/2014/main" id="{7FD5DD27-1405-4CAF-97B8-F640BB5484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461000" y="11007639"/>
          <a:ext cx="1371674" cy="1501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1901190</xdr:colOff>
      <xdr:row>28</xdr:row>
      <xdr:rowOff>341698</xdr:rowOff>
    </xdr:from>
    <xdr:to>
      <xdr:col>4</xdr:col>
      <xdr:colOff>912572</xdr:colOff>
      <xdr:row>33</xdr:row>
      <xdr:rowOff>317499</xdr:rowOff>
    </xdr:to>
    <xdr:pic>
      <xdr:nvPicPr>
        <xdr:cNvPr id="13" name="図 5">
          <a:extLst>
            <a:ext uri="{FF2B5EF4-FFF2-40B4-BE49-F238E27FC236}">
              <a16:creationId xmlns:a16="http://schemas.microsoft.com/office/drawing/2014/main" id="{4E21E84E-BCE8-4038-A72A-A3AAFF8A4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945890" y="10793798"/>
          <a:ext cx="1360882" cy="1880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177800</xdr:colOff>
      <xdr:row>28</xdr:row>
      <xdr:rowOff>215900</xdr:rowOff>
    </xdr:from>
    <xdr:to>
      <xdr:col>3</xdr:col>
      <xdr:colOff>145422</xdr:colOff>
      <xdr:row>33</xdr:row>
      <xdr:rowOff>368300</xdr:rowOff>
    </xdr:to>
    <xdr:pic>
      <xdr:nvPicPr>
        <xdr:cNvPr id="14" name="図 71">
          <a:extLst>
            <a:ext uri="{FF2B5EF4-FFF2-40B4-BE49-F238E27FC236}">
              <a16:creationId xmlns:a16="http://schemas.microsoft.com/office/drawing/2014/main" id="{5DAA1512-B82E-4C3D-8A65-6B85386E6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4500" y="10668000"/>
          <a:ext cx="1745622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191134</xdr:colOff>
      <xdr:row>28</xdr:row>
      <xdr:rowOff>300530</xdr:rowOff>
    </xdr:from>
    <xdr:to>
      <xdr:col>3</xdr:col>
      <xdr:colOff>1704631</xdr:colOff>
      <xdr:row>33</xdr:row>
      <xdr:rowOff>279400</xdr:rowOff>
    </xdr:to>
    <xdr:pic>
      <xdr:nvPicPr>
        <xdr:cNvPr id="15" name="図 70">
          <a:extLst>
            <a:ext uri="{FF2B5EF4-FFF2-40B4-BE49-F238E27FC236}">
              <a16:creationId xmlns:a16="http://schemas.microsoft.com/office/drawing/2014/main" id="{D8139194-D623-498E-B015-F2A647475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235834" y="10752630"/>
          <a:ext cx="1513497" cy="1883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941704</xdr:colOff>
      <xdr:row>29</xdr:row>
      <xdr:rowOff>196282</xdr:rowOff>
    </xdr:from>
    <xdr:to>
      <xdr:col>8</xdr:col>
      <xdr:colOff>77933</xdr:colOff>
      <xdr:row>33</xdr:row>
      <xdr:rowOff>254000</xdr:rowOff>
    </xdr:to>
    <xdr:pic>
      <xdr:nvPicPr>
        <xdr:cNvPr id="19" name="図 1">
          <a:extLst>
            <a:ext uri="{FF2B5EF4-FFF2-40B4-BE49-F238E27FC236}">
              <a16:creationId xmlns:a16="http://schemas.microsoft.com/office/drawing/2014/main" id="{ACAB9953-641F-477C-943F-7DFDB0102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037704" y="11029382"/>
          <a:ext cx="1358729" cy="1581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574675</xdr:colOff>
      <xdr:row>29</xdr:row>
      <xdr:rowOff>43883</xdr:rowOff>
    </xdr:from>
    <xdr:to>
      <xdr:col>9</xdr:col>
      <xdr:colOff>645553</xdr:colOff>
      <xdr:row>33</xdr:row>
      <xdr:rowOff>355600</xdr:rowOff>
    </xdr:to>
    <xdr:pic>
      <xdr:nvPicPr>
        <xdr:cNvPr id="21" name="図 1">
          <a:extLst>
            <a:ext uri="{FF2B5EF4-FFF2-40B4-BE49-F238E27FC236}">
              <a16:creationId xmlns:a16="http://schemas.microsoft.com/office/drawing/2014/main" id="{255E2439-2FAC-465D-8C9C-99BC49D32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893175" y="9352983"/>
          <a:ext cx="1277378" cy="1835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40005</xdr:colOff>
      <xdr:row>29</xdr:row>
      <xdr:rowOff>5783</xdr:rowOff>
    </xdr:from>
    <xdr:to>
      <xdr:col>10</xdr:col>
      <xdr:colOff>1471631</xdr:colOff>
      <xdr:row>33</xdr:row>
      <xdr:rowOff>292100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F967C04F-B493-4651-A37F-06B7034DCB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454005" y="9314883"/>
          <a:ext cx="1584026" cy="1810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</sheetPr>
  <dimension ref="A1:Q41"/>
  <sheetViews>
    <sheetView tabSelected="1" topLeftCell="A7" zoomScale="75" zoomScaleNormal="75" workbookViewId="0">
      <selection activeCell="A14" sqref="A14:XFD14"/>
    </sheetView>
  </sheetViews>
  <sheetFormatPr defaultColWidth="9" defaultRowHeight="13.5"/>
  <cols>
    <col min="1" max="1" width="3.5" style="1" customWidth="1"/>
    <col min="2" max="2" width="12.625" style="1" customWidth="1"/>
    <col min="3" max="3" width="10.625" style="3" customWidth="1"/>
    <col min="4" max="4" width="30.75" style="1" customWidth="1"/>
    <col min="5" max="5" width="13.375" style="2" customWidth="1"/>
    <col min="6" max="6" width="9" style="42" customWidth="1"/>
    <col min="7" max="7" width="14.75" style="37" customWidth="1"/>
    <col min="8" max="8" width="14.25" style="46" customWidth="1"/>
    <col min="9" max="9" width="15.875" style="46" customWidth="1"/>
    <col min="10" max="10" width="11.625" style="26" customWidth="1"/>
    <col min="11" max="11" width="21.5" style="14" customWidth="1"/>
    <col min="12" max="12" width="16.375" style="1" customWidth="1"/>
    <col min="13" max="13" width="17.875" style="1" customWidth="1"/>
    <col min="14" max="14" width="15.75" style="3" customWidth="1"/>
    <col min="15" max="15" width="9" style="1"/>
    <col min="16" max="16" width="16.25" style="1" bestFit="1" customWidth="1"/>
    <col min="17" max="16384" width="9" style="1"/>
  </cols>
  <sheetData>
    <row r="1" spans="1:17" ht="15" customHeight="1">
      <c r="J1" s="25"/>
      <c r="K1" s="13"/>
      <c r="L1" s="4"/>
      <c r="M1" s="4"/>
      <c r="N1" s="53">
        <f ca="1">TODAY()</f>
        <v>44326</v>
      </c>
    </row>
    <row r="2" spans="1:17" ht="21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7" ht="18" customHeight="1">
      <c r="A3" s="80" t="s">
        <v>10</v>
      </c>
      <c r="B3" s="80"/>
      <c r="C3" s="80"/>
      <c r="D3" s="5" t="s">
        <v>1</v>
      </c>
      <c r="L3" s="9"/>
      <c r="M3" s="9"/>
      <c r="N3" s="51"/>
    </row>
    <row r="4" spans="1:17" ht="21" customHeight="1">
      <c r="A4" s="81" t="s">
        <v>11</v>
      </c>
      <c r="B4" s="81"/>
      <c r="C4" s="81"/>
      <c r="D4" s="6" t="s">
        <v>2</v>
      </c>
      <c r="E4" s="7"/>
      <c r="L4" s="84" t="s">
        <v>95</v>
      </c>
      <c r="M4" s="84"/>
      <c r="N4" s="84"/>
    </row>
    <row r="5" spans="1:17" ht="16.5" customHeight="1">
      <c r="D5" s="8"/>
      <c r="E5" s="86" t="s">
        <v>93</v>
      </c>
      <c r="F5" s="86"/>
      <c r="G5" s="86"/>
      <c r="H5" s="86"/>
      <c r="I5" s="86"/>
      <c r="J5" s="86"/>
      <c r="L5" s="85"/>
      <c r="M5" s="85"/>
      <c r="N5" s="85"/>
    </row>
    <row r="6" spans="1:17" ht="16.5" customHeight="1">
      <c r="A6" s="82" t="s">
        <v>3</v>
      </c>
      <c r="B6" s="82"/>
      <c r="C6" s="82"/>
      <c r="D6" s="82"/>
      <c r="E6" s="86"/>
      <c r="F6" s="86"/>
      <c r="G6" s="86"/>
      <c r="H6" s="86"/>
      <c r="I6" s="86"/>
      <c r="J6" s="86"/>
      <c r="L6" s="85"/>
      <c r="M6" s="85"/>
      <c r="N6" s="85"/>
    </row>
    <row r="7" spans="1:17" ht="16.5" customHeight="1">
      <c r="A7" s="82"/>
      <c r="B7" s="82"/>
      <c r="C7" s="82"/>
      <c r="D7" s="82"/>
      <c r="E7" s="86"/>
      <c r="F7" s="86"/>
      <c r="G7" s="86"/>
      <c r="H7" s="86"/>
      <c r="I7" s="86"/>
      <c r="J7" s="86"/>
      <c r="L7" s="85"/>
      <c r="M7" s="85"/>
      <c r="N7" s="85"/>
    </row>
    <row r="8" spans="1:17" ht="16.5" customHeight="1">
      <c r="A8" s="82"/>
      <c r="B8" s="82"/>
      <c r="C8" s="82"/>
      <c r="D8" s="82"/>
      <c r="E8" s="78" t="s">
        <v>94</v>
      </c>
      <c r="F8" s="78"/>
      <c r="G8" s="78"/>
      <c r="H8" s="78"/>
      <c r="I8" s="78"/>
      <c r="J8" s="78"/>
      <c r="L8" s="87"/>
      <c r="M8" s="87"/>
      <c r="N8" s="87"/>
    </row>
    <row r="9" spans="1:17" ht="19.5" customHeight="1">
      <c r="B9" s="83" t="s">
        <v>19</v>
      </c>
      <c r="C9" s="83"/>
      <c r="D9" s="83"/>
      <c r="N9" s="52"/>
    </row>
    <row r="10" spans="1:17" ht="12" customHeight="1" thickBot="1">
      <c r="J10" s="27"/>
      <c r="K10" s="15"/>
      <c r="L10" s="77" t="s">
        <v>9</v>
      </c>
      <c r="M10" s="77"/>
      <c r="N10" s="77"/>
    </row>
    <row r="11" spans="1:17" s="10" customFormat="1" ht="18" customHeight="1" thickBot="1">
      <c r="A11" s="31"/>
      <c r="B11" s="19" t="s">
        <v>4</v>
      </c>
      <c r="C11" s="32" t="s">
        <v>5</v>
      </c>
      <c r="D11" s="19" t="s">
        <v>6</v>
      </c>
      <c r="E11" s="19" t="s">
        <v>16</v>
      </c>
      <c r="F11" s="43" t="s">
        <v>17</v>
      </c>
      <c r="G11" s="24" t="s">
        <v>12</v>
      </c>
      <c r="H11" s="48" t="s">
        <v>15</v>
      </c>
      <c r="I11" s="48" t="s">
        <v>21</v>
      </c>
      <c r="J11" s="33" t="s">
        <v>8</v>
      </c>
      <c r="K11" s="34" t="s">
        <v>14</v>
      </c>
      <c r="L11" s="24" t="s">
        <v>7</v>
      </c>
      <c r="M11" s="35" t="s">
        <v>18</v>
      </c>
      <c r="N11" s="38" t="s">
        <v>20</v>
      </c>
    </row>
    <row r="12" spans="1:17" s="11" customFormat="1" ht="30" customHeight="1">
      <c r="A12" s="28">
        <v>1</v>
      </c>
      <c r="B12" s="65" t="s">
        <v>22</v>
      </c>
      <c r="C12" s="61" t="s">
        <v>28</v>
      </c>
      <c r="D12" s="49" t="s">
        <v>23</v>
      </c>
      <c r="E12" s="39" t="s">
        <v>33</v>
      </c>
      <c r="F12" s="44" t="s">
        <v>34</v>
      </c>
      <c r="G12" s="39" t="s">
        <v>42</v>
      </c>
      <c r="H12" s="55">
        <v>198</v>
      </c>
      <c r="I12" s="62">
        <f>H12*1.08</f>
        <v>213.84</v>
      </c>
      <c r="J12" s="58">
        <f>H12/G12</f>
        <v>0.52105263157894732</v>
      </c>
      <c r="K12" s="40" t="s">
        <v>47</v>
      </c>
      <c r="L12" s="56" t="s">
        <v>52</v>
      </c>
      <c r="M12" s="41">
        <v>45</v>
      </c>
      <c r="N12" s="57"/>
      <c r="Q12" s="10"/>
    </row>
    <row r="13" spans="1:17" s="11" customFormat="1" ht="30" customHeight="1">
      <c r="A13" s="16">
        <v>2</v>
      </c>
      <c r="B13" s="67" t="s">
        <v>22</v>
      </c>
      <c r="C13" s="60" t="s">
        <v>29</v>
      </c>
      <c r="D13" s="50" t="s">
        <v>24</v>
      </c>
      <c r="E13" s="29" t="s">
        <v>35</v>
      </c>
      <c r="F13" s="45" t="s">
        <v>36</v>
      </c>
      <c r="G13" s="29" t="s">
        <v>43</v>
      </c>
      <c r="H13" s="47">
        <v>24</v>
      </c>
      <c r="I13" s="64">
        <f t="shared" ref="I13:I23" si="0">H13*1.08</f>
        <v>25.92</v>
      </c>
      <c r="J13" s="59">
        <f t="shared" ref="J13:J16" si="1">H13/G13</f>
        <v>0.54545454545454541</v>
      </c>
      <c r="K13" s="30" t="s">
        <v>48</v>
      </c>
      <c r="L13" s="36" t="s">
        <v>53</v>
      </c>
      <c r="M13" s="21">
        <v>37</v>
      </c>
      <c r="N13" s="54"/>
      <c r="Q13" s="10"/>
    </row>
    <row r="14" spans="1:17" s="101" customFormat="1" ht="30" customHeight="1">
      <c r="A14" s="89">
        <v>3</v>
      </c>
      <c r="B14" s="90" t="s">
        <v>22</v>
      </c>
      <c r="C14" s="91" t="s">
        <v>30</v>
      </c>
      <c r="D14" s="92" t="s">
        <v>25</v>
      </c>
      <c r="E14" s="93" t="s">
        <v>37</v>
      </c>
      <c r="F14" s="94" t="s">
        <v>34</v>
      </c>
      <c r="G14" s="93" t="s">
        <v>44</v>
      </c>
      <c r="H14" s="95">
        <v>400</v>
      </c>
      <c r="I14" s="96">
        <f t="shared" si="0"/>
        <v>432</v>
      </c>
      <c r="J14" s="97">
        <f t="shared" si="1"/>
        <v>0.5</v>
      </c>
      <c r="K14" s="88" t="s">
        <v>49</v>
      </c>
      <c r="L14" s="98" t="s">
        <v>52</v>
      </c>
      <c r="M14" s="99">
        <v>5</v>
      </c>
      <c r="N14" s="100"/>
      <c r="Q14" s="102"/>
    </row>
    <row r="15" spans="1:17" s="11" customFormat="1" ht="30" customHeight="1">
      <c r="A15" s="16">
        <v>4</v>
      </c>
      <c r="B15" s="67" t="s">
        <v>22</v>
      </c>
      <c r="C15" s="60" t="s">
        <v>32</v>
      </c>
      <c r="D15" s="18" t="s">
        <v>26</v>
      </c>
      <c r="E15" s="29" t="s">
        <v>40</v>
      </c>
      <c r="F15" s="45" t="s">
        <v>41</v>
      </c>
      <c r="G15" s="29" t="s">
        <v>46</v>
      </c>
      <c r="H15" s="47">
        <v>155</v>
      </c>
      <c r="I15" s="64">
        <f t="shared" si="0"/>
        <v>167.4</v>
      </c>
      <c r="J15" s="59">
        <f t="shared" si="1"/>
        <v>0.51666666666666672</v>
      </c>
      <c r="K15" s="30" t="s">
        <v>50</v>
      </c>
      <c r="L15" s="36" t="s">
        <v>52</v>
      </c>
      <c r="M15" s="21">
        <v>49</v>
      </c>
      <c r="N15" s="54"/>
      <c r="Q15" s="10"/>
    </row>
    <row r="16" spans="1:17" s="11" customFormat="1" ht="30" customHeight="1">
      <c r="A16" s="28">
        <v>5</v>
      </c>
      <c r="B16" s="67" t="s">
        <v>22</v>
      </c>
      <c r="C16" s="60" t="s">
        <v>31</v>
      </c>
      <c r="D16" s="18" t="s">
        <v>27</v>
      </c>
      <c r="E16" s="29" t="s">
        <v>38</v>
      </c>
      <c r="F16" s="45" t="s">
        <v>39</v>
      </c>
      <c r="G16" s="29" t="s">
        <v>45</v>
      </c>
      <c r="H16" s="47">
        <v>79</v>
      </c>
      <c r="I16" s="63">
        <f t="shared" si="0"/>
        <v>85.320000000000007</v>
      </c>
      <c r="J16" s="59">
        <f t="shared" si="1"/>
        <v>0.52666666666666662</v>
      </c>
      <c r="K16" s="30" t="s">
        <v>51</v>
      </c>
      <c r="L16" s="36" t="s">
        <v>52</v>
      </c>
      <c r="M16" s="21">
        <v>29</v>
      </c>
      <c r="N16" s="54"/>
      <c r="Q16" s="10"/>
    </row>
    <row r="17" spans="1:17" s="11" customFormat="1" ht="30" customHeight="1">
      <c r="A17" s="16">
        <v>6</v>
      </c>
      <c r="B17" s="67" t="s">
        <v>22</v>
      </c>
      <c r="C17" s="17" t="s">
        <v>62</v>
      </c>
      <c r="D17" s="18" t="s">
        <v>55</v>
      </c>
      <c r="E17" s="29" t="s">
        <v>69</v>
      </c>
      <c r="F17" s="45" t="s">
        <v>70</v>
      </c>
      <c r="G17" s="29" t="s">
        <v>78</v>
      </c>
      <c r="H17" s="47">
        <v>182</v>
      </c>
      <c r="I17" s="63">
        <f t="shared" si="0"/>
        <v>196.56</v>
      </c>
      <c r="J17" s="59">
        <f t="shared" ref="J17:J23" si="2">H17/G17</f>
        <v>0.52</v>
      </c>
      <c r="K17" s="30" t="s">
        <v>83</v>
      </c>
      <c r="L17" s="36">
        <v>44436</v>
      </c>
      <c r="M17" s="21">
        <v>48</v>
      </c>
      <c r="N17" s="54"/>
      <c r="Q17" s="10"/>
    </row>
    <row r="18" spans="1:17" s="11" customFormat="1" ht="30" customHeight="1">
      <c r="A18" s="28">
        <v>7</v>
      </c>
      <c r="B18" s="67" t="s">
        <v>22</v>
      </c>
      <c r="C18" s="17" t="s">
        <v>63</v>
      </c>
      <c r="D18" s="18" t="s">
        <v>56</v>
      </c>
      <c r="E18" s="29" t="s">
        <v>69</v>
      </c>
      <c r="F18" s="45" t="s">
        <v>70</v>
      </c>
      <c r="G18" s="29" t="s">
        <v>78</v>
      </c>
      <c r="H18" s="47">
        <v>182</v>
      </c>
      <c r="I18" s="63">
        <f t="shared" si="0"/>
        <v>196.56</v>
      </c>
      <c r="J18" s="59">
        <f t="shared" si="2"/>
        <v>0.52</v>
      </c>
      <c r="K18" s="30" t="s">
        <v>84</v>
      </c>
      <c r="L18" s="36" t="s">
        <v>90</v>
      </c>
      <c r="M18" s="21">
        <v>1</v>
      </c>
      <c r="N18" s="54"/>
      <c r="Q18" s="10"/>
    </row>
    <row r="19" spans="1:17" s="11" customFormat="1" ht="30" customHeight="1">
      <c r="A19" s="16">
        <v>8</v>
      </c>
      <c r="B19" s="67" t="s">
        <v>22</v>
      </c>
      <c r="C19" s="17" t="s">
        <v>64</v>
      </c>
      <c r="D19" s="18" t="s">
        <v>57</v>
      </c>
      <c r="E19" s="29" t="s">
        <v>71</v>
      </c>
      <c r="F19" s="45" t="s">
        <v>72</v>
      </c>
      <c r="G19" s="29" t="s">
        <v>79</v>
      </c>
      <c r="H19" s="47">
        <v>454</v>
      </c>
      <c r="I19" s="63">
        <f t="shared" si="0"/>
        <v>490.32000000000005</v>
      </c>
      <c r="J19" s="59">
        <f t="shared" si="2"/>
        <v>0.52546296296296291</v>
      </c>
      <c r="K19" s="30" t="s">
        <v>85</v>
      </c>
      <c r="L19" s="36">
        <v>44444</v>
      </c>
      <c r="M19" s="21">
        <v>52</v>
      </c>
      <c r="N19" s="54"/>
      <c r="Q19" s="10"/>
    </row>
    <row r="20" spans="1:17" s="11" customFormat="1" ht="30" customHeight="1">
      <c r="A20" s="28">
        <v>9</v>
      </c>
      <c r="B20" s="67" t="s">
        <v>22</v>
      </c>
      <c r="C20" s="17" t="s">
        <v>65</v>
      </c>
      <c r="D20" s="18" t="s">
        <v>58</v>
      </c>
      <c r="E20" s="29" t="s">
        <v>73</v>
      </c>
      <c r="F20" s="45" t="s">
        <v>70</v>
      </c>
      <c r="G20" s="29" t="s">
        <v>80</v>
      </c>
      <c r="H20" s="47">
        <v>228</v>
      </c>
      <c r="I20" s="63">
        <f t="shared" si="0"/>
        <v>246.24</v>
      </c>
      <c r="J20" s="59">
        <f t="shared" si="2"/>
        <v>0.52777777777777779</v>
      </c>
      <c r="K20" s="30" t="s">
        <v>86</v>
      </c>
      <c r="L20" s="36" t="s">
        <v>91</v>
      </c>
      <c r="M20" s="21">
        <v>17</v>
      </c>
      <c r="N20" s="54"/>
      <c r="Q20" s="10"/>
    </row>
    <row r="21" spans="1:17" s="11" customFormat="1" ht="30" customHeight="1">
      <c r="A21" s="16">
        <v>10</v>
      </c>
      <c r="B21" s="67" t="s">
        <v>22</v>
      </c>
      <c r="C21" s="17" t="s">
        <v>66</v>
      </c>
      <c r="D21" s="18" t="s">
        <v>59</v>
      </c>
      <c r="E21" s="29" t="s">
        <v>73</v>
      </c>
      <c r="F21" s="45" t="s">
        <v>70</v>
      </c>
      <c r="G21" s="29" t="s">
        <v>80</v>
      </c>
      <c r="H21" s="47">
        <v>228</v>
      </c>
      <c r="I21" s="63">
        <f t="shared" si="0"/>
        <v>246.24</v>
      </c>
      <c r="J21" s="59">
        <f t="shared" si="2"/>
        <v>0.52777777777777779</v>
      </c>
      <c r="K21" s="30" t="s">
        <v>87</v>
      </c>
      <c r="L21" s="36" t="s">
        <v>91</v>
      </c>
      <c r="M21" s="21">
        <v>12</v>
      </c>
      <c r="N21" s="54"/>
      <c r="Q21" s="10"/>
    </row>
    <row r="22" spans="1:17" s="11" customFormat="1" ht="30" customHeight="1">
      <c r="A22" s="28">
        <v>11</v>
      </c>
      <c r="B22" s="67" t="s">
        <v>22</v>
      </c>
      <c r="C22" s="17" t="s">
        <v>67</v>
      </c>
      <c r="D22" s="18" t="s">
        <v>60</v>
      </c>
      <c r="E22" s="29" t="s">
        <v>74</v>
      </c>
      <c r="F22" s="45" t="s">
        <v>75</v>
      </c>
      <c r="G22" s="29" t="s">
        <v>81</v>
      </c>
      <c r="H22" s="47">
        <v>230</v>
      </c>
      <c r="I22" s="63">
        <f t="shared" si="0"/>
        <v>248.4</v>
      </c>
      <c r="J22" s="59">
        <f t="shared" si="2"/>
        <v>0.52272727272727271</v>
      </c>
      <c r="K22" s="30" t="s">
        <v>88</v>
      </c>
      <c r="L22" s="36" t="s">
        <v>54</v>
      </c>
      <c r="M22" s="21">
        <v>53</v>
      </c>
      <c r="N22" s="54"/>
      <c r="Q22" s="10"/>
    </row>
    <row r="23" spans="1:17" s="11" customFormat="1" ht="30" customHeight="1">
      <c r="A23" s="16">
        <v>12</v>
      </c>
      <c r="B23" s="66" t="s">
        <v>22</v>
      </c>
      <c r="C23" s="17" t="s">
        <v>68</v>
      </c>
      <c r="D23" s="18" t="s">
        <v>61</v>
      </c>
      <c r="E23" s="29" t="s">
        <v>76</v>
      </c>
      <c r="F23" s="45" t="s">
        <v>77</v>
      </c>
      <c r="G23" s="29" t="s">
        <v>82</v>
      </c>
      <c r="H23" s="47">
        <v>100</v>
      </c>
      <c r="I23" s="63">
        <f t="shared" si="0"/>
        <v>108</v>
      </c>
      <c r="J23" s="59">
        <f t="shared" si="2"/>
        <v>0.52631578947368418</v>
      </c>
      <c r="K23" s="30" t="s">
        <v>89</v>
      </c>
      <c r="L23" s="36" t="s">
        <v>92</v>
      </c>
      <c r="M23" s="21">
        <v>8</v>
      </c>
      <c r="N23" s="54"/>
      <c r="Q23" s="10"/>
    </row>
    <row r="24" spans="1:17" s="11" customFormat="1" ht="30" customHeight="1">
      <c r="A24" s="28"/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70"/>
      <c r="Q24" s="10"/>
    </row>
    <row r="25" spans="1:17" s="11" customFormat="1" ht="30" customHeight="1">
      <c r="A25" s="28"/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3"/>
      <c r="Q25" s="10"/>
    </row>
    <row r="26" spans="1:17" s="11" customFormat="1" ht="30" customHeight="1">
      <c r="A26" s="28"/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3"/>
      <c r="Q26" s="10"/>
    </row>
    <row r="27" spans="1:17" s="11" customFormat="1" ht="30" customHeight="1">
      <c r="A27" s="28"/>
      <c r="B27" s="71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3"/>
      <c r="Q27" s="10"/>
    </row>
    <row r="28" spans="1:17" s="11" customFormat="1" ht="30" customHeight="1">
      <c r="A28" s="28"/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3"/>
      <c r="Q28" s="10"/>
    </row>
    <row r="29" spans="1:17" s="11" customFormat="1" ht="30" customHeight="1">
      <c r="A29" s="28"/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3"/>
      <c r="Q29" s="10"/>
    </row>
    <row r="30" spans="1:17" s="11" customFormat="1" ht="30" customHeight="1">
      <c r="A30" s="28"/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3"/>
      <c r="Q30" s="10"/>
    </row>
    <row r="31" spans="1:17" s="11" customFormat="1" ht="30" customHeight="1">
      <c r="A31" s="16"/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3"/>
      <c r="Q31" s="10"/>
    </row>
    <row r="32" spans="1:17" s="12" customFormat="1" ht="30" customHeight="1">
      <c r="A32" s="28"/>
      <c r="B32" s="7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3"/>
      <c r="Q32" s="10"/>
    </row>
    <row r="33" spans="1:17" s="11" customFormat="1" ht="30" customHeight="1">
      <c r="A33" s="16"/>
      <c r="B33" s="71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3"/>
      <c r="Q33" s="10"/>
    </row>
    <row r="34" spans="1:17" s="12" customFormat="1" ht="30" customHeight="1" thickBot="1">
      <c r="A34" s="28"/>
      <c r="B34" s="74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6"/>
      <c r="Q34" s="10"/>
    </row>
    <row r="35" spans="1:17" ht="14.25">
      <c r="A35" s="20" t="s">
        <v>13</v>
      </c>
      <c r="B35" s="22"/>
      <c r="C35" s="23"/>
      <c r="D35" s="22"/>
      <c r="Q35" s="10"/>
    </row>
    <row r="36" spans="1:17" ht="14.25">
      <c r="A36" s="9"/>
      <c r="B36" s="9"/>
      <c r="D36" s="9"/>
      <c r="Q36" s="10"/>
    </row>
    <row r="37" spans="1:17" ht="14.25">
      <c r="Q37" s="10"/>
    </row>
    <row r="38" spans="1:17" ht="14.25">
      <c r="Q38" s="10"/>
    </row>
    <row r="39" spans="1:17" ht="14.25">
      <c r="D39" s="2"/>
      <c r="E39" s="1"/>
      <c r="Q39" s="10"/>
    </row>
    <row r="40" spans="1:17" ht="14.25">
      <c r="Q40" s="10"/>
    </row>
    <row r="41" spans="1:17" ht="14.25">
      <c r="Q41" s="10"/>
    </row>
  </sheetData>
  <mergeCells count="14">
    <mergeCell ref="B24:N34"/>
    <mergeCell ref="L10:N10"/>
    <mergeCell ref="E8:J8"/>
    <mergeCell ref="A2:N2"/>
    <mergeCell ref="A3:C3"/>
    <mergeCell ref="A4:C4"/>
    <mergeCell ref="A6:D8"/>
    <mergeCell ref="B9:D9"/>
    <mergeCell ref="L4:N4"/>
    <mergeCell ref="L5:N5"/>
    <mergeCell ref="L6:N6"/>
    <mergeCell ref="L7:N7"/>
    <mergeCell ref="E5:J7"/>
    <mergeCell ref="L8:N8"/>
  </mergeCells>
  <phoneticPr fontId="1"/>
  <conditionalFormatting sqref="N12:N23">
    <cfRule type="cellIs" dxfId="1" priority="9" stopIfTrue="1" operator="equal">
      <formula>0</formula>
    </cfRule>
  </conditionalFormatting>
  <conditionalFormatting sqref="K12:K23">
    <cfRule type="duplicateValues" dxfId="0" priority="26"/>
  </conditionalFormatting>
  <pageMargins left="0.65" right="0.19685039370078741" top="0.39" bottom="0.13" header="0.14000000000000001" footer="0.35433070866141736"/>
  <pageSetup paperSize="9" scale="69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見積もり書</vt:lpstr>
      <vt:lpstr>見積もり書!Print_Area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2021-01-27T11:03:53Z</cp:lastPrinted>
  <dcterms:created xsi:type="dcterms:W3CDTF">1997-01-08T22:48:59Z</dcterms:created>
  <dcterms:modified xsi:type="dcterms:W3CDTF">2021-05-10T03:02:29Z</dcterms:modified>
</cp:coreProperties>
</file>